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120" windowWidth="15600" windowHeight="7995"/>
  </bookViews>
  <sheets>
    <sheet name="Formatting" sheetId="1" r:id="rId1"/>
  </sheets>
  <externalReferences>
    <externalReference r:id="rId2"/>
    <externalReference r:id="rId3"/>
  </externalReferences>
  <definedNames>
    <definedName name="BigTaxTable">[1]FifthLineFormatting!$F$3:$M$23</definedName>
    <definedName name="Dates">OFFSET([2]Dynamic!$A$2,0,0,COUNTA([2]Dynamic!$A$1:$A$65536)-1,1)</definedName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Income">#REF!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ateTable">[1]Lookups!$A$2:$B$8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ales">OFFSET([2]Dynamic!$B$2,0,0,COUNTA([2]Dynamic!$B$1:$B$65536)-1,1)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Formatting!$B$8</definedName>
    <definedName name="solver_lhs2" localSheetId="0" hidden="1">Formatting!$F$8</definedName>
    <definedName name="solver_lhs3" localSheetId="0" hidden="1">Formatting!$J$8</definedName>
    <definedName name="solver_lhs4" localSheetId="0" hidden="1">Formatting!$N$8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hs1" localSheetId="0" hidden="1">0.02</definedName>
    <definedName name="solver_rhs2" localSheetId="0" hidden="1">0.04</definedName>
    <definedName name="solver_rhs3" localSheetId="0" hidden="1">0.03</definedName>
    <definedName name="solver_rhs4" localSheetId="0" hidden="1">0.04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Rows" localSheetId="0" hidden="1">Formatting!$9:$10,Formatting!$14:$16</definedName>
  </definedNames>
  <calcPr calcId="125725"/>
</workbook>
</file>

<file path=xl/calcChain.xml><?xml version="1.0" encoding="utf-8"?>
<calcChain xmlns="http://schemas.openxmlformats.org/spreadsheetml/2006/main">
  <c r="C37" i="1"/>
  <c r="B37"/>
  <c r="D36"/>
  <c r="F36" s="1"/>
  <c r="C36"/>
  <c r="E36" s="1"/>
  <c r="D35"/>
  <c r="F35" s="1"/>
  <c r="C35"/>
  <c r="E35" s="1"/>
  <c r="D34"/>
  <c r="F34" s="1"/>
  <c r="C34"/>
  <c r="E34" s="1"/>
  <c r="D33"/>
  <c r="F33" s="1"/>
  <c r="C33"/>
  <c r="E33" s="1"/>
  <c r="D32"/>
  <c r="F32" s="1"/>
  <c r="C32"/>
  <c r="E32" s="1"/>
  <c r="D31"/>
  <c r="F31" s="1"/>
  <c r="C31"/>
  <c r="E31" s="1"/>
  <c r="D30"/>
  <c r="F30" s="1"/>
  <c r="C30"/>
  <c r="E30" s="1"/>
  <c r="D29"/>
  <c r="F29" s="1"/>
  <c r="C29"/>
  <c r="E29" s="1"/>
  <c r="D28"/>
  <c r="F28" s="1"/>
  <c r="C28"/>
  <c r="E28" s="1"/>
  <c r="D27"/>
  <c r="F27" s="1"/>
  <c r="C27"/>
  <c r="E27" s="1"/>
  <c r="D26"/>
  <c r="F26" s="1"/>
  <c r="C26"/>
  <c r="E26" s="1"/>
  <c r="D25"/>
  <c r="F25" s="1"/>
  <c r="C25"/>
  <c r="E25" s="1"/>
  <c r="D24"/>
  <c r="F24" s="1"/>
  <c r="C24"/>
  <c r="E24" s="1"/>
  <c r="D23"/>
  <c r="F23" s="1"/>
  <c r="C23"/>
  <c r="E23" s="1"/>
  <c r="D22"/>
  <c r="F22" s="1"/>
  <c r="C22"/>
  <c r="E22" s="1"/>
  <c r="D21"/>
  <c r="D37" s="1"/>
  <c r="C21"/>
  <c r="E21" s="1"/>
  <c r="E17"/>
  <c r="D17"/>
  <c r="C17"/>
  <c r="B17"/>
  <c r="F16"/>
  <c r="G16" s="1"/>
  <c r="H16" s="1"/>
  <c r="J16" s="1"/>
  <c r="E16"/>
  <c r="D16"/>
  <c r="C16"/>
  <c r="F15"/>
  <c r="G15" s="1"/>
  <c r="H15" s="1"/>
  <c r="J15" s="1"/>
  <c r="E15"/>
  <c r="D15"/>
  <c r="C15"/>
  <c r="F14"/>
  <c r="F17" s="1"/>
  <c r="E14"/>
  <c r="D14"/>
  <c r="C14"/>
  <c r="B11"/>
  <c r="B18" s="1"/>
  <c r="B39" s="1"/>
  <c r="C10"/>
  <c r="D10" s="1"/>
  <c r="F10" s="1"/>
  <c r="C9"/>
  <c r="C11" s="1"/>
  <c r="C18" s="1"/>
  <c r="C39" s="1"/>
  <c r="K15" l="1"/>
  <c r="L15" s="1"/>
  <c r="N15" s="1"/>
  <c r="I24"/>
  <c r="G24"/>
  <c r="H24" s="1"/>
  <c r="J24" s="1"/>
  <c r="I23"/>
  <c r="G23"/>
  <c r="H23" s="1"/>
  <c r="J23" s="1"/>
  <c r="I25"/>
  <c r="G25"/>
  <c r="H25" s="1"/>
  <c r="J25" s="1"/>
  <c r="I27"/>
  <c r="G27"/>
  <c r="H27" s="1"/>
  <c r="J27" s="1"/>
  <c r="I29"/>
  <c r="G29"/>
  <c r="H29" s="1"/>
  <c r="J29" s="1"/>
  <c r="I31"/>
  <c r="G31"/>
  <c r="H31" s="1"/>
  <c r="J31" s="1"/>
  <c r="I33"/>
  <c r="G33"/>
  <c r="H33" s="1"/>
  <c r="J33" s="1"/>
  <c r="I35"/>
  <c r="G35"/>
  <c r="H35" s="1"/>
  <c r="J35" s="1"/>
  <c r="E37"/>
  <c r="K16"/>
  <c r="L16" s="1"/>
  <c r="N16" s="1"/>
  <c r="M16"/>
  <c r="I22"/>
  <c r="G22"/>
  <c r="H22" s="1"/>
  <c r="J22" s="1"/>
  <c r="G26"/>
  <c r="H26" s="1"/>
  <c r="J26" s="1"/>
  <c r="I28"/>
  <c r="G28"/>
  <c r="H28" s="1"/>
  <c r="J28" s="1"/>
  <c r="G30"/>
  <c r="H30" s="1"/>
  <c r="J30" s="1"/>
  <c r="I32"/>
  <c r="G32"/>
  <c r="H32" s="1"/>
  <c r="J32" s="1"/>
  <c r="G34"/>
  <c r="H34" s="1"/>
  <c r="J34" s="1"/>
  <c r="I36"/>
  <c r="G36"/>
  <c r="H36" s="1"/>
  <c r="J36" s="1"/>
  <c r="G10"/>
  <c r="H10" s="1"/>
  <c r="J10" s="1"/>
  <c r="I15"/>
  <c r="I16"/>
  <c r="E9"/>
  <c r="E10"/>
  <c r="F21"/>
  <c r="D9"/>
  <c r="G14"/>
  <c r="G17" l="1"/>
  <c r="H14"/>
  <c r="E11"/>
  <c r="E18" s="1"/>
  <c r="E39" s="1"/>
  <c r="M10"/>
  <c r="K10"/>
  <c r="L10" s="1"/>
  <c r="N10" s="1"/>
  <c r="K34"/>
  <c r="L34" s="1"/>
  <c r="N34" s="1"/>
  <c r="M30"/>
  <c r="K30"/>
  <c r="L30" s="1"/>
  <c r="N30" s="1"/>
  <c r="K26"/>
  <c r="L26" s="1"/>
  <c r="N26" s="1"/>
  <c r="O15"/>
  <c r="P15" s="1"/>
  <c r="K35"/>
  <c r="L35" s="1"/>
  <c r="N35" s="1"/>
  <c r="M31"/>
  <c r="K31"/>
  <c r="L31" s="1"/>
  <c r="N31" s="1"/>
  <c r="K27"/>
  <c r="L27" s="1"/>
  <c r="N27" s="1"/>
  <c r="M23"/>
  <c r="K23"/>
  <c r="L23" s="1"/>
  <c r="N23" s="1"/>
  <c r="F37"/>
  <c r="G21"/>
  <c r="M36"/>
  <c r="K36"/>
  <c r="L36" s="1"/>
  <c r="N36" s="1"/>
  <c r="K32"/>
  <c r="L32" s="1"/>
  <c r="N32" s="1"/>
  <c r="M28"/>
  <c r="K28"/>
  <c r="L28" s="1"/>
  <c r="N28" s="1"/>
  <c r="K22"/>
  <c r="L22" s="1"/>
  <c r="N22" s="1"/>
  <c r="D11"/>
  <c r="D18" s="1"/>
  <c r="D39" s="1"/>
  <c r="F9"/>
  <c r="O16"/>
  <c r="P16" s="1"/>
  <c r="Q16"/>
  <c r="R16" s="1"/>
  <c r="M33"/>
  <c r="K33"/>
  <c r="L33" s="1"/>
  <c r="N33" s="1"/>
  <c r="K29"/>
  <c r="L29" s="1"/>
  <c r="N29" s="1"/>
  <c r="M25"/>
  <c r="K25"/>
  <c r="L25" s="1"/>
  <c r="N25" s="1"/>
  <c r="K24"/>
  <c r="L24" s="1"/>
  <c r="N24" s="1"/>
  <c r="M15"/>
  <c r="I10"/>
  <c r="I34"/>
  <c r="I30"/>
  <c r="I26"/>
  <c r="O24" l="1"/>
  <c r="P24" s="1"/>
  <c r="O22"/>
  <c r="P22" s="1"/>
  <c r="G37"/>
  <c r="H21"/>
  <c r="I21" s="1"/>
  <c r="O30"/>
  <c r="P30" s="1"/>
  <c r="H17"/>
  <c r="J14"/>
  <c r="O25"/>
  <c r="P25" s="1"/>
  <c r="O33"/>
  <c r="P33" s="1"/>
  <c r="F11"/>
  <c r="F18" s="1"/>
  <c r="F39" s="1"/>
  <c r="G9"/>
  <c r="Q28"/>
  <c r="R28" s="1"/>
  <c r="O28"/>
  <c r="P28" s="1"/>
  <c r="Q36"/>
  <c r="R36" s="1"/>
  <c r="O36"/>
  <c r="P36" s="1"/>
  <c r="R31"/>
  <c r="I14"/>
  <c r="M27"/>
  <c r="R27" s="1"/>
  <c r="M35"/>
  <c r="M26"/>
  <c r="M34"/>
  <c r="Q29"/>
  <c r="O29"/>
  <c r="P29" s="1"/>
  <c r="Q32"/>
  <c r="O32"/>
  <c r="P32" s="1"/>
  <c r="O23"/>
  <c r="P23" s="1"/>
  <c r="Q31"/>
  <c r="O31"/>
  <c r="P31" s="1"/>
  <c r="O10"/>
  <c r="P10" s="1"/>
  <c r="Q27"/>
  <c r="O27"/>
  <c r="P27" s="1"/>
  <c r="O35"/>
  <c r="P35" s="1"/>
  <c r="Q26"/>
  <c r="O26"/>
  <c r="P26" s="1"/>
  <c r="O34"/>
  <c r="P34" s="1"/>
  <c r="R26"/>
  <c r="Q15"/>
  <c r="R15" s="1"/>
  <c r="M24"/>
  <c r="M29"/>
  <c r="M22"/>
  <c r="M32"/>
  <c r="R32" s="1"/>
  <c r="I37" l="1"/>
  <c r="I17"/>
  <c r="G11"/>
  <c r="G18" s="1"/>
  <c r="G39" s="1"/>
  <c r="H9"/>
  <c r="R29"/>
  <c r="Q33"/>
  <c r="R33" s="1"/>
  <c r="Q24"/>
  <c r="R24" s="1"/>
  <c r="J17"/>
  <c r="K14"/>
  <c r="H37"/>
  <c r="J21"/>
  <c r="Q34"/>
  <c r="R34" s="1"/>
  <c r="Q35"/>
  <c r="Q10"/>
  <c r="R10" s="1"/>
  <c r="Q23"/>
  <c r="R23" s="1"/>
  <c r="R35"/>
  <c r="Q25"/>
  <c r="R25" s="1"/>
  <c r="Q30"/>
  <c r="R30" s="1"/>
  <c r="Q22"/>
  <c r="R22" s="1"/>
  <c r="H11" l="1"/>
  <c r="H18" s="1"/>
  <c r="H39" s="1"/>
  <c r="J9"/>
  <c r="I9"/>
  <c r="J37"/>
  <c r="K21"/>
  <c r="K17"/>
  <c r="L14"/>
  <c r="K37" l="1"/>
  <c r="L21"/>
  <c r="J11"/>
  <c r="J18" s="1"/>
  <c r="J39" s="1"/>
  <c r="K9"/>
  <c r="I11"/>
  <c r="I18" s="1"/>
  <c r="I39" s="1"/>
  <c r="L17"/>
  <c r="N14"/>
  <c r="M14"/>
  <c r="M21"/>
  <c r="N17" l="1"/>
  <c r="O14"/>
  <c r="L37"/>
  <c r="N21"/>
  <c r="K11"/>
  <c r="K18" s="1"/>
  <c r="K39" s="1"/>
  <c r="L9"/>
  <c r="M9"/>
  <c r="M17"/>
  <c r="M37"/>
  <c r="M11" l="1"/>
  <c r="M18" s="1"/>
  <c r="M39" s="1"/>
  <c r="N37"/>
  <c r="O21"/>
  <c r="O17"/>
  <c r="P14"/>
  <c r="P17" s="1"/>
  <c r="L11"/>
  <c r="L18" s="1"/>
  <c r="L39" s="1"/>
  <c r="N9"/>
  <c r="Q14"/>
  <c r="Q17" l="1"/>
  <c r="R14"/>
  <c r="R17" s="1"/>
  <c r="N11"/>
  <c r="N18" s="1"/>
  <c r="N39" s="1"/>
  <c r="O9"/>
  <c r="O37"/>
  <c r="P21"/>
  <c r="P37" s="1"/>
  <c r="O11" l="1"/>
  <c r="O18" s="1"/>
  <c r="O39" s="1"/>
  <c r="P9"/>
  <c r="P11" s="1"/>
  <c r="P18" s="1"/>
  <c r="P39" s="1"/>
  <c r="Q21"/>
  <c r="Q37" l="1"/>
  <c r="R21"/>
  <c r="R37" s="1"/>
  <c r="Q9"/>
  <c r="Q11" l="1"/>
  <c r="Q18" s="1"/>
  <c r="Q39" s="1"/>
  <c r="R9"/>
  <c r="R11" s="1"/>
  <c r="R18" s="1"/>
  <c r="R39" s="1"/>
</calcChain>
</file>

<file path=xl/sharedStrings.xml><?xml version="1.0" encoding="utf-8"?>
<sst xmlns="http://schemas.openxmlformats.org/spreadsheetml/2006/main" count="47" uniqueCount="46">
  <si>
    <t>Jan</t>
  </si>
  <si>
    <t>Feb</t>
  </si>
  <si>
    <t>Mar</t>
  </si>
  <si>
    <t>1st Q</t>
  </si>
  <si>
    <t>Apr</t>
  </si>
  <si>
    <t>May</t>
  </si>
  <si>
    <t>Jun</t>
  </si>
  <si>
    <t>2nd Q</t>
  </si>
  <si>
    <t>Jul</t>
  </si>
  <si>
    <t>Aug</t>
  </si>
  <si>
    <t>Sep</t>
  </si>
  <si>
    <t>3rd Q</t>
  </si>
  <si>
    <t>Oct</t>
  </si>
  <si>
    <t>Nov</t>
  </si>
  <si>
    <t>Dec</t>
  </si>
  <si>
    <t>4th Q</t>
  </si>
  <si>
    <t>TOTAL</t>
  </si>
  <si>
    <t>Gross Revenue</t>
  </si>
  <si>
    <t>Sales</t>
  </si>
  <si>
    <t>Shipping</t>
  </si>
  <si>
    <t>Cost of Goods Sold</t>
  </si>
  <si>
    <t>Goods</t>
  </si>
  <si>
    <t>Freight</t>
  </si>
  <si>
    <t>Miscellaneous</t>
  </si>
  <si>
    <t>Cost of Goods Total</t>
  </si>
  <si>
    <t>Gross Profit</t>
  </si>
  <si>
    <t>Expenses</t>
  </si>
  <si>
    <t>Advertising</t>
  </si>
  <si>
    <t>Electricity</t>
  </si>
  <si>
    <t>Food</t>
  </si>
  <si>
    <t>Heat</t>
  </si>
  <si>
    <t>Insurance</t>
  </si>
  <si>
    <t>Interest</t>
  </si>
  <si>
    <t>Legal Services</t>
  </si>
  <si>
    <t>Office Supplies</t>
  </si>
  <si>
    <t>Rent</t>
  </si>
  <si>
    <t>Salaries</t>
  </si>
  <si>
    <t>Taxes</t>
  </si>
  <si>
    <t>Telephone</t>
  </si>
  <si>
    <t>Training</t>
  </si>
  <si>
    <t>Travel</t>
  </si>
  <si>
    <t>Utilities</t>
  </si>
  <si>
    <t>Water</t>
  </si>
  <si>
    <t>Total Expenses</t>
  </si>
  <si>
    <t>Net Profit</t>
  </si>
  <si>
    <r>
      <t xml:space="preserve">Module 15 Assignment 1 - </t>
    </r>
    <r>
      <rPr>
        <sz val="14"/>
        <color rgb="FF000000"/>
        <rFont val="Calibri"/>
        <family val="2"/>
        <scheme val="minor"/>
      </rPr>
      <t>Recording Simple Macro</t>
    </r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</si>
</sst>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>
    <font>
      <sz val="11"/>
      <color theme="1"/>
      <name val="Calibri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3"/>
      <name val="Calibri"/>
      <family val="2"/>
    </font>
    <font>
      <sz val="13"/>
      <name val="Calibri"/>
      <family val="2"/>
    </font>
    <font>
      <b/>
      <sz val="13"/>
      <color theme="0"/>
      <name val="Calibri"/>
      <family val="2"/>
    </font>
    <font>
      <b/>
      <sz val="13"/>
      <color theme="1"/>
      <name val="Calibri"/>
      <family val="2"/>
    </font>
    <font>
      <b/>
      <sz val="13"/>
      <color indexed="17"/>
      <name val="Calibri"/>
      <family val="2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2" borderId="13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5" fillId="0" borderId="0" xfId="6" applyNumberFormat="1" applyFont="1" applyFill="1" applyBorder="1" applyAlignment="1"/>
    <xf numFmtId="0" fontId="6" fillId="0" borderId="0" xfId="6" applyNumberFormat="1" applyFont="1" applyFill="1" applyBorder="1"/>
    <xf numFmtId="0" fontId="5" fillId="0" borderId="0" xfId="4" applyNumberFormat="1" applyFont="1" applyFill="1" applyBorder="1"/>
    <xf numFmtId="0" fontId="5" fillId="0" borderId="0" xfId="2" applyNumberFormat="1" applyFont="1" applyFill="1" applyBorder="1"/>
    <xf numFmtId="0" fontId="6" fillId="0" borderId="0" xfId="6" applyNumberFormat="1" applyFont="1"/>
    <xf numFmtId="0" fontId="5" fillId="0" borderId="0" xfId="7" applyNumberFormat="1" applyFont="1" applyFill="1" applyBorder="1" applyAlignment="1">
      <alignment horizontal="right"/>
    </xf>
    <xf numFmtId="0" fontId="7" fillId="4" borderId="1" xfId="7" applyNumberFormat="1" applyFont="1" applyFill="1" applyBorder="1" applyAlignment="1">
      <alignment horizontal="center" vertical="center"/>
    </xf>
    <xf numFmtId="0" fontId="7" fillId="3" borderId="2" xfId="4" applyNumberFormat="1" applyFont="1" applyFill="1" applyBorder="1" applyAlignment="1">
      <alignment horizontal="center" vertical="center"/>
    </xf>
    <xf numFmtId="0" fontId="7" fillId="4" borderId="1" xfId="2" applyNumberFormat="1" applyFont="1" applyFill="1" applyBorder="1" applyAlignment="1">
      <alignment horizontal="center" vertical="center"/>
    </xf>
    <xf numFmtId="10" fontId="8" fillId="5" borderId="0" xfId="7" applyNumberFormat="1" applyFont="1" applyFill="1" applyBorder="1" applyAlignment="1">
      <alignment horizontal="left"/>
    </xf>
    <xf numFmtId="10" fontId="6" fillId="0" borderId="0" xfId="6" applyNumberFormat="1" applyFont="1" applyFill="1" applyBorder="1"/>
    <xf numFmtId="10" fontId="6" fillId="0" borderId="0" xfId="7" applyNumberFormat="1" applyFont="1" applyFill="1" applyBorder="1" applyAlignment="1"/>
    <xf numFmtId="10" fontId="5" fillId="0" borderId="3" xfId="4" applyNumberFormat="1" applyFont="1" applyFill="1" applyBorder="1" applyAlignment="1"/>
    <xf numFmtId="10" fontId="5" fillId="0" borderId="4" xfId="2" applyNumberFormat="1" applyFont="1" applyFill="1" applyBorder="1"/>
    <xf numFmtId="10" fontId="6" fillId="0" borderId="0" xfId="6" applyNumberFormat="1" applyFont="1"/>
    <xf numFmtId="0" fontId="5" fillId="0" borderId="0" xfId="7" applyNumberFormat="1" applyFont="1" applyFill="1" applyBorder="1" applyAlignment="1">
      <alignment horizontal="left"/>
    </xf>
    <xf numFmtId="0" fontId="6" fillId="0" borderId="0" xfId="7" applyNumberFormat="1" applyFont="1" applyFill="1" applyBorder="1" applyAlignment="1"/>
    <xf numFmtId="0" fontId="5" fillId="5" borderId="4" xfId="4" applyNumberFormat="1" applyFont="1" applyFill="1" applyBorder="1" applyAlignment="1"/>
    <xf numFmtId="0" fontId="5" fillId="3" borderId="4" xfId="2" applyNumberFormat="1" applyFont="1" applyFill="1" applyBorder="1" applyAlignment="1"/>
    <xf numFmtId="0" fontId="6" fillId="0" borderId="0" xfId="8" applyNumberFormat="1" applyFont="1" applyFill="1" applyBorder="1" applyAlignment="1"/>
    <xf numFmtId="0" fontId="5" fillId="5" borderId="5" xfId="4" applyNumberFormat="1" applyFont="1" applyFill="1" applyBorder="1" applyAlignment="1"/>
    <xf numFmtId="0" fontId="5" fillId="3" borderId="5" xfId="2" applyNumberFormat="1" applyFont="1" applyFill="1" applyBorder="1" applyAlignment="1"/>
    <xf numFmtId="0" fontId="6" fillId="0" borderId="0" xfId="5" applyNumberFormat="1" applyFont="1" applyFill="1" applyBorder="1" applyAlignment="1">
      <alignment horizontal="left"/>
    </xf>
    <xf numFmtId="0" fontId="5" fillId="0" borderId="6" xfId="5" applyNumberFormat="1" applyFont="1" applyFill="1" applyBorder="1" applyAlignment="1"/>
    <xf numFmtId="0" fontId="5" fillId="5" borderId="2" xfId="4" applyNumberFormat="1" applyFont="1" applyFill="1" applyBorder="1" applyAlignment="1"/>
    <xf numFmtId="0" fontId="5" fillId="3" borderId="7" xfId="2" applyNumberFormat="1" applyFont="1" applyFill="1" applyBorder="1" applyAlignment="1"/>
    <xf numFmtId="0" fontId="6" fillId="0" borderId="0" xfId="6" applyNumberFormat="1" applyFont="1" applyFill="1" applyBorder="1" applyAlignment="1">
      <alignment horizontal="left" indent="1"/>
    </xf>
    <xf numFmtId="0" fontId="6" fillId="0" borderId="0" xfId="6" applyNumberFormat="1" applyFont="1" applyFill="1" applyBorder="1" applyAlignment="1"/>
    <xf numFmtId="0" fontId="5" fillId="0" borderId="8" xfId="4" applyNumberFormat="1" applyFont="1" applyFill="1" applyBorder="1" applyAlignment="1"/>
    <xf numFmtId="0" fontId="5" fillId="0" borderId="9" xfId="2" applyNumberFormat="1" applyFont="1" applyFill="1" applyBorder="1" applyAlignment="1"/>
    <xf numFmtId="0" fontId="5" fillId="0" borderId="4" xfId="4" applyNumberFormat="1" applyFont="1" applyFill="1" applyBorder="1" applyAlignment="1"/>
    <xf numFmtId="0" fontId="5" fillId="0" borderId="4" xfId="2" applyNumberFormat="1" applyFont="1" applyFill="1" applyBorder="1" applyAlignment="1"/>
    <xf numFmtId="0" fontId="6" fillId="0" borderId="0" xfId="8" applyNumberFormat="1" applyFont="1" applyFill="1" applyBorder="1"/>
    <xf numFmtId="0" fontId="6" fillId="0" borderId="6" xfId="5" applyNumberFormat="1" applyFont="1" applyFill="1" applyBorder="1" applyAlignment="1"/>
    <xf numFmtId="0" fontId="6" fillId="0" borderId="0" xfId="3" applyNumberFormat="1" applyFont="1" applyFill="1" applyBorder="1" applyAlignment="1">
      <alignment horizontal="left" indent="1"/>
    </xf>
    <xf numFmtId="0" fontId="5" fillId="0" borderId="10" xfId="3" applyNumberFormat="1" applyFont="1" applyFill="1" applyBorder="1" applyAlignment="1"/>
    <xf numFmtId="0" fontId="5" fillId="5" borderId="11" xfId="3" applyNumberFormat="1" applyFont="1" applyFill="1" applyBorder="1" applyAlignment="1"/>
    <xf numFmtId="0" fontId="5" fillId="3" borderId="11" xfId="2" applyNumberFormat="1" applyFont="1" applyFill="1" applyBorder="1" applyAlignment="1"/>
    <xf numFmtId="0" fontId="5" fillId="0" borderId="0" xfId="6" applyNumberFormat="1" applyFont="1"/>
    <xf numFmtId="0" fontId="5" fillId="0" borderId="3" xfId="4" applyNumberFormat="1" applyFont="1" applyFill="1" applyBorder="1" applyAlignment="1"/>
    <xf numFmtId="0" fontId="5" fillId="0" borderId="3" xfId="2" applyNumberFormat="1" applyFont="1" applyFill="1" applyBorder="1" applyAlignment="1"/>
    <xf numFmtId="0" fontId="6" fillId="0" borderId="0" xfId="7" applyNumberFormat="1" applyFont="1" applyFill="1" applyBorder="1"/>
    <xf numFmtId="0" fontId="5" fillId="5" borderId="12" xfId="3" applyNumberFormat="1" applyFont="1" applyFill="1" applyBorder="1" applyAlignment="1"/>
    <xf numFmtId="0" fontId="5" fillId="3" borderId="12" xfId="2" applyNumberFormat="1" applyFont="1" applyFill="1" applyBorder="1" applyAlignment="1"/>
    <xf numFmtId="0" fontId="9" fillId="0" borderId="0" xfId="7" applyNumberFormat="1" applyFont="1" applyFill="1" applyBorder="1" applyAlignment="1">
      <alignment horizontal="left"/>
    </xf>
    <xf numFmtId="0" fontId="5" fillId="0" borderId="8" xfId="2" applyNumberFormat="1" applyFont="1" applyFill="1" applyBorder="1" applyAlignment="1"/>
    <xf numFmtId="0" fontId="5" fillId="0" borderId="14" xfId="1" applyNumberFormat="1" applyFont="1" applyFill="1" applyBorder="1" applyAlignment="1"/>
    <xf numFmtId="0" fontId="5" fillId="5" borderId="14" xfId="1" applyNumberFormat="1" applyFont="1" applyFill="1" applyBorder="1" applyAlignment="1"/>
    <xf numFmtId="0" fontId="5" fillId="3" borderId="14" xfId="1" applyNumberFormat="1" applyFont="1" applyFill="1" applyBorder="1" applyAlignment="1"/>
    <xf numFmtId="0" fontId="10" fillId="0" borderId="0" xfId="0" applyFont="1" applyAlignment="1">
      <alignment horizontal="left" readingOrder="1"/>
    </xf>
  </cellXfs>
  <cellStyles count="11">
    <cellStyle name="ColLevel_1" xfId="2" builtinId="2" iLevel="0"/>
    <cellStyle name="ColLevel_2" xfId="4" builtinId="2" iLevel="1"/>
    <cellStyle name="Comma 2" xfId="8"/>
    <cellStyle name="Currency 2" xfId="7"/>
    <cellStyle name="MyBlue" xfId="9"/>
    <cellStyle name="Normal" xfId="0" builtinId="0"/>
    <cellStyle name="Normal 2" xfId="6"/>
    <cellStyle name="Percent 2" xfId="10"/>
    <cellStyle name="RowLevel_1" xfId="1" builtinId="1" iLevel="0"/>
    <cellStyle name="RowLevel_2" xfId="3" builtinId="1" iLevel="1"/>
    <cellStyle name="RowLevel_3" xfId="5" builtinId="1" iLevel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siness21Publishing/TipsTrick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___Excel%20Class%20Files/Chartda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aff"/>
      <sheetName val="MultiFieldData"/>
      <sheetName val="HR List with Duplicates"/>
      <sheetName val="CitySales"/>
      <sheetName val="Budget2011"/>
      <sheetName val="MixedReferences"/>
      <sheetName val="AutoFill"/>
      <sheetName val="Profits"/>
      <sheetName val="AutoSum"/>
      <sheetName val="ChartData"/>
      <sheetName val="Lookups"/>
      <sheetName val="CopyNonBlanks"/>
      <sheetName val="MixedNames"/>
      <sheetName val="Formulas"/>
      <sheetName val="DataValidation"/>
      <sheetName val="Rounding"/>
      <sheetName val="GoalSeek"/>
      <sheetName val="MostCommonNamesInUS"/>
      <sheetName val="TaxDep"/>
      <sheetName val="FifthLineFormat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11"/>
      <sheetData sheetId="12"/>
      <sheetData sheetId="13">
        <row r="5">
          <cell r="G5">
            <v>14805.000000000002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hartData"/>
      <sheetName val="Line Chart"/>
      <sheetName val="Scatter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tabColor theme="1"/>
  </sheetPr>
  <dimension ref="A2:R39"/>
  <sheetViews>
    <sheetView tabSelected="1" zoomScaleNormal="100" workbookViewId="0">
      <selection activeCell="C10" sqref="C10"/>
    </sheetView>
  </sheetViews>
  <sheetFormatPr defaultColWidth="9.140625" defaultRowHeight="17.25"/>
  <cols>
    <col min="1" max="1" width="21.140625" style="5" bestFit="1" customWidth="1"/>
    <col min="2" max="4" width="13.85546875" style="5" bestFit="1" customWidth="1"/>
    <col min="5" max="5" width="13.85546875" style="39" bestFit="1" customWidth="1"/>
    <col min="6" max="8" width="13.85546875" style="5" bestFit="1" customWidth="1"/>
    <col min="9" max="9" width="13.85546875" style="39" bestFit="1" customWidth="1"/>
    <col min="10" max="12" width="13.85546875" style="5" bestFit="1" customWidth="1"/>
    <col min="13" max="13" width="13.85546875" style="39" bestFit="1" customWidth="1"/>
    <col min="14" max="16" width="13.85546875" style="5" bestFit="1" customWidth="1"/>
    <col min="17" max="17" width="13.85546875" style="39" bestFit="1" customWidth="1"/>
    <col min="18" max="18" width="15.42578125" style="39" bestFit="1" customWidth="1"/>
    <col min="19" max="16384" width="9.140625" style="5"/>
  </cols>
  <sheetData>
    <row r="2" spans="1:18" ht="18.75">
      <c r="B2" s="50" t="s">
        <v>45</v>
      </c>
    </row>
    <row r="5" spans="1:18">
      <c r="A5" s="1"/>
      <c r="B5" s="2"/>
      <c r="C5" s="2"/>
      <c r="D5" s="2"/>
      <c r="E5" s="3"/>
      <c r="F5" s="2"/>
      <c r="G5" s="2"/>
      <c r="H5" s="2"/>
      <c r="I5" s="3"/>
      <c r="J5" s="2"/>
      <c r="K5" s="2"/>
      <c r="L5" s="2"/>
      <c r="M5" s="3"/>
      <c r="N5" s="2"/>
      <c r="O5" s="2"/>
      <c r="P5" s="2"/>
      <c r="Q5" s="3"/>
      <c r="R5" s="4"/>
    </row>
    <row r="6" spans="1:18">
      <c r="A6" s="6"/>
      <c r="B6" s="2"/>
      <c r="C6" s="2"/>
      <c r="D6" s="2"/>
      <c r="E6" s="3"/>
      <c r="F6" s="2"/>
      <c r="G6" s="2"/>
      <c r="H6" s="2"/>
      <c r="I6" s="3"/>
      <c r="J6" s="2"/>
      <c r="K6" s="2"/>
      <c r="L6" s="2"/>
      <c r="M6" s="3"/>
      <c r="N6" s="2"/>
      <c r="O6" s="2"/>
      <c r="P6" s="2"/>
      <c r="Q6" s="3"/>
      <c r="R6" s="4"/>
    </row>
    <row r="7" spans="1:18" ht="18" thickBot="1">
      <c r="A7" s="1"/>
      <c r="B7" s="7" t="s">
        <v>0</v>
      </c>
      <c r="C7" s="7" t="s">
        <v>1</v>
      </c>
      <c r="D7" s="7" t="s">
        <v>2</v>
      </c>
      <c r="E7" s="8" t="s">
        <v>3</v>
      </c>
      <c r="F7" s="7" t="s">
        <v>4</v>
      </c>
      <c r="G7" s="7" t="s">
        <v>5</v>
      </c>
      <c r="H7" s="7" t="s">
        <v>6</v>
      </c>
      <c r="I7" s="8" t="s">
        <v>7</v>
      </c>
      <c r="J7" s="7" t="s">
        <v>8</v>
      </c>
      <c r="K7" s="7" t="s">
        <v>9</v>
      </c>
      <c r="L7" s="7" t="s">
        <v>10</v>
      </c>
      <c r="M7" s="8" t="s">
        <v>11</v>
      </c>
      <c r="N7" s="7" t="s">
        <v>12</v>
      </c>
      <c r="O7" s="7" t="s">
        <v>13</v>
      </c>
      <c r="P7" s="7" t="s">
        <v>14</v>
      </c>
      <c r="Q7" s="8" t="s">
        <v>15</v>
      </c>
      <c r="R7" s="9" t="s">
        <v>16</v>
      </c>
    </row>
    <row r="8" spans="1:18" s="15" customFormat="1">
      <c r="A8" s="10" t="s">
        <v>17</v>
      </c>
      <c r="B8" s="11">
        <v>0.01</v>
      </c>
      <c r="C8" s="12"/>
      <c r="D8" s="12"/>
      <c r="E8" s="13"/>
      <c r="F8" s="12">
        <v>0.03</v>
      </c>
      <c r="G8" s="12"/>
      <c r="H8" s="12"/>
      <c r="I8" s="13"/>
      <c r="J8" s="12">
        <v>0.02</v>
      </c>
      <c r="K8" s="12"/>
      <c r="L8" s="12"/>
      <c r="M8" s="13"/>
      <c r="N8" s="12">
        <v>0.03</v>
      </c>
      <c r="O8" s="12"/>
      <c r="P8" s="12"/>
      <c r="Q8" s="13"/>
      <c r="R8" s="14"/>
    </row>
    <row r="9" spans="1:18">
      <c r="A9" s="16" t="s">
        <v>18</v>
      </c>
      <c r="B9" s="17">
        <v>137000000</v>
      </c>
      <c r="C9" s="17">
        <f>ROUND(B9*(1+$B$8),-1)</f>
        <v>138370000</v>
      </c>
      <c r="D9" s="17">
        <f>ROUND(C9*(1+$B$8),-1)</f>
        <v>139753700</v>
      </c>
      <c r="E9" s="18">
        <f>SUM(B9:D9)</f>
        <v>415123700</v>
      </c>
      <c r="F9" s="17">
        <f>ROUND(D9*(1+$F$8),-1)</f>
        <v>143946310</v>
      </c>
      <c r="G9" s="17">
        <f>ROUND(F9*(1+$F$8),-1)</f>
        <v>148264700</v>
      </c>
      <c r="H9" s="17">
        <f>ROUND(G9*(1+$F$8),-1)</f>
        <v>152712640</v>
      </c>
      <c r="I9" s="18">
        <f>SUM(F9:H9)</f>
        <v>444923650</v>
      </c>
      <c r="J9" s="17">
        <f>ROUND(H9*(1+$J$8),-1)</f>
        <v>155766890</v>
      </c>
      <c r="K9" s="17">
        <f>ROUND(J9*(1+$J$8),-1)</f>
        <v>158882230</v>
      </c>
      <c r="L9" s="17">
        <f>ROUND(K9*(1+$J$8),-1)</f>
        <v>162059870</v>
      </c>
      <c r="M9" s="18">
        <f>SUM(J9:L9)</f>
        <v>476708990</v>
      </c>
      <c r="N9" s="17">
        <f>ROUND(L9*(1+$N$8),-1)</f>
        <v>166921670</v>
      </c>
      <c r="O9" s="17">
        <f>ROUND(N9*(1+$N$8),-1)</f>
        <v>171929320</v>
      </c>
      <c r="P9" s="17">
        <f>ROUND(O9*(1+$N$8),-1)</f>
        <v>177087200</v>
      </c>
      <c r="Q9" s="18">
        <f>SUM(N9:P9)</f>
        <v>515938190</v>
      </c>
      <c r="R9" s="19">
        <f>SUBTOTAL(9,E9,I9,M9,Q9)</f>
        <v>1852694530</v>
      </c>
    </row>
    <row r="10" spans="1:18">
      <c r="A10" s="16" t="s">
        <v>19</v>
      </c>
      <c r="B10" s="20">
        <v>26700000</v>
      </c>
      <c r="C10" s="20">
        <f>ROUND(B10*(1+$B$8),-1)</f>
        <v>26967000</v>
      </c>
      <c r="D10" s="20">
        <f>ROUND(C10*(1+$B$8),-1)</f>
        <v>27236670</v>
      </c>
      <c r="E10" s="21">
        <f>SUM(B10:D10)</f>
        <v>80903670</v>
      </c>
      <c r="F10" s="20">
        <f>ROUND(D10*(1+$F$8),-1)</f>
        <v>28053770</v>
      </c>
      <c r="G10" s="20">
        <f>ROUND(F10*(1+$F$8),-1)</f>
        <v>28895380</v>
      </c>
      <c r="H10" s="20">
        <f>ROUND(G10*(1+$F$8),-1)</f>
        <v>29762240</v>
      </c>
      <c r="I10" s="21">
        <f>SUM(F10:H10)</f>
        <v>86711390</v>
      </c>
      <c r="J10" s="20">
        <f>ROUND(H10*(1+$J$8),-1)</f>
        <v>30357480</v>
      </c>
      <c r="K10" s="20">
        <f>ROUND(J10*(1+$J$8),-1)</f>
        <v>30964630</v>
      </c>
      <c r="L10" s="20">
        <f>ROUND(K10*(1+$J$8),-1)</f>
        <v>31583920</v>
      </c>
      <c r="M10" s="21">
        <f>SUM(J10:L10)</f>
        <v>92906030</v>
      </c>
      <c r="N10" s="20">
        <f>ROUND(L10*(1+$N$8),-1)</f>
        <v>32531440</v>
      </c>
      <c r="O10" s="20">
        <f>ROUND(N10*(1+$N$8),-1)</f>
        <v>33507380</v>
      </c>
      <c r="P10" s="20">
        <f>ROUND(O10*(1+$N$8),-1)</f>
        <v>34512600</v>
      </c>
      <c r="Q10" s="21">
        <f>SUM(N10:P10)</f>
        <v>100551420</v>
      </c>
      <c r="R10" s="22">
        <f>SUBTOTAL(9,E10,I10,M10,Q10)</f>
        <v>361072510</v>
      </c>
    </row>
    <row r="11" spans="1:18" ht="18" thickBot="1">
      <c r="A11" s="23" t="s">
        <v>17</v>
      </c>
      <c r="B11" s="24">
        <f t="shared" ref="B11:R11" si="0">SUM(B9:B10)</f>
        <v>163700000</v>
      </c>
      <c r="C11" s="24">
        <f t="shared" si="0"/>
        <v>165337000</v>
      </c>
      <c r="D11" s="24">
        <f t="shared" si="0"/>
        <v>166990370</v>
      </c>
      <c r="E11" s="25">
        <f t="shared" si="0"/>
        <v>496027370</v>
      </c>
      <c r="F11" s="24">
        <f t="shared" si="0"/>
        <v>172000080</v>
      </c>
      <c r="G11" s="24">
        <f t="shared" si="0"/>
        <v>177160080</v>
      </c>
      <c r="H11" s="24">
        <f t="shared" si="0"/>
        <v>182474880</v>
      </c>
      <c r="I11" s="25">
        <f t="shared" si="0"/>
        <v>531635040</v>
      </c>
      <c r="J11" s="24">
        <f t="shared" si="0"/>
        <v>186124370</v>
      </c>
      <c r="K11" s="24">
        <f t="shared" si="0"/>
        <v>189846860</v>
      </c>
      <c r="L11" s="24">
        <f t="shared" si="0"/>
        <v>193643790</v>
      </c>
      <c r="M11" s="25">
        <f t="shared" si="0"/>
        <v>569615020</v>
      </c>
      <c r="N11" s="24">
        <f t="shared" si="0"/>
        <v>199453110</v>
      </c>
      <c r="O11" s="24">
        <f t="shared" si="0"/>
        <v>205436700</v>
      </c>
      <c r="P11" s="24">
        <f t="shared" si="0"/>
        <v>211599800</v>
      </c>
      <c r="Q11" s="25">
        <f t="shared" si="0"/>
        <v>616489610</v>
      </c>
      <c r="R11" s="26">
        <f t="shared" si="0"/>
        <v>2213767040</v>
      </c>
    </row>
    <row r="12" spans="1:18">
      <c r="A12" s="27"/>
      <c r="B12" s="28"/>
      <c r="C12" s="28"/>
      <c r="D12" s="28"/>
      <c r="E12" s="29"/>
      <c r="F12" s="28"/>
      <c r="G12" s="28"/>
      <c r="H12" s="28"/>
      <c r="I12" s="29"/>
      <c r="J12" s="28"/>
      <c r="K12" s="28"/>
      <c r="L12" s="28"/>
      <c r="M12" s="29"/>
      <c r="N12" s="28"/>
      <c r="O12" s="28"/>
      <c r="P12" s="28"/>
      <c r="Q12" s="29"/>
      <c r="R12" s="30"/>
    </row>
    <row r="13" spans="1:18">
      <c r="A13" s="10" t="s">
        <v>20</v>
      </c>
      <c r="B13" s="17"/>
      <c r="C13" s="17"/>
      <c r="D13" s="17"/>
      <c r="E13" s="31"/>
      <c r="F13" s="17"/>
      <c r="G13" s="17"/>
      <c r="H13" s="17"/>
      <c r="I13" s="31"/>
      <c r="J13" s="17"/>
      <c r="K13" s="17"/>
      <c r="L13" s="17"/>
      <c r="M13" s="31"/>
      <c r="N13" s="17"/>
      <c r="O13" s="17"/>
      <c r="P13" s="17"/>
      <c r="Q13" s="31"/>
      <c r="R13" s="32"/>
    </row>
    <row r="14" spans="1:18">
      <c r="A14" s="16" t="s">
        <v>21</v>
      </c>
      <c r="B14" s="17">
        <v>76500000</v>
      </c>
      <c r="C14" s="17">
        <f t="shared" ref="C14:D16" si="1">ROUND(B14*(1+$B$8),-1)</f>
        <v>77265000</v>
      </c>
      <c r="D14" s="17">
        <f t="shared" si="1"/>
        <v>78037650</v>
      </c>
      <c r="E14" s="18">
        <f>SUM(B14:D14)</f>
        <v>231802650</v>
      </c>
      <c r="F14" s="17">
        <f>ROUND(D14*(1+$F$8),-1)</f>
        <v>80378780</v>
      </c>
      <c r="G14" s="17">
        <f t="shared" ref="G14:H16" si="2">ROUND(F14*(1+$F$8),-1)</f>
        <v>82790140</v>
      </c>
      <c r="H14" s="17">
        <f t="shared" si="2"/>
        <v>85273840</v>
      </c>
      <c r="I14" s="18">
        <f>SUM(F14:H14)</f>
        <v>248442760</v>
      </c>
      <c r="J14" s="17">
        <f>ROUND(H14*(1+$J$8),-1)</f>
        <v>86979320</v>
      </c>
      <c r="K14" s="17">
        <f t="shared" ref="K14:L16" si="3">ROUND(J14*(1+$J$8),-1)</f>
        <v>88718910</v>
      </c>
      <c r="L14" s="17">
        <f t="shared" si="3"/>
        <v>90493290</v>
      </c>
      <c r="M14" s="18">
        <f>SUM(J14:L14)</f>
        <v>266191520</v>
      </c>
      <c r="N14" s="17">
        <f>ROUND(L14*(1+$N$8),-1)</f>
        <v>93208090</v>
      </c>
      <c r="O14" s="17">
        <f t="shared" ref="O14:P16" si="4">ROUND(N14*(1+$N$8),-1)</f>
        <v>96004330</v>
      </c>
      <c r="P14" s="17">
        <f t="shared" si="4"/>
        <v>98884460</v>
      </c>
      <c r="Q14" s="18">
        <f>SUM(N14:P14)</f>
        <v>288096880</v>
      </c>
      <c r="R14" s="19">
        <f>SUBTOTAL(9,E14,I14,M14,Q14)</f>
        <v>1034533810</v>
      </c>
    </row>
    <row r="15" spans="1:18">
      <c r="A15" s="16" t="s">
        <v>22</v>
      </c>
      <c r="B15" s="20">
        <v>1300000</v>
      </c>
      <c r="C15" s="20">
        <f t="shared" si="1"/>
        <v>1313000</v>
      </c>
      <c r="D15" s="20">
        <f t="shared" si="1"/>
        <v>1326130</v>
      </c>
      <c r="E15" s="18">
        <f>SUM(B15:D15)</f>
        <v>3939130</v>
      </c>
      <c r="F15" s="20">
        <f>ROUND(D15*(1+$F$8),-1)</f>
        <v>1365910</v>
      </c>
      <c r="G15" s="20">
        <f t="shared" si="2"/>
        <v>1406890</v>
      </c>
      <c r="H15" s="20">
        <f t="shared" si="2"/>
        <v>1449100</v>
      </c>
      <c r="I15" s="18">
        <f>SUM(F15:H15)</f>
        <v>4221900</v>
      </c>
      <c r="J15" s="20">
        <f>ROUND(H15*(1+$J$8),-1)</f>
        <v>1478080</v>
      </c>
      <c r="K15" s="20">
        <f t="shared" si="3"/>
        <v>1507640</v>
      </c>
      <c r="L15" s="20">
        <f t="shared" si="3"/>
        <v>1537790</v>
      </c>
      <c r="M15" s="18">
        <f>SUM(J15:L15)</f>
        <v>4523510</v>
      </c>
      <c r="N15" s="20">
        <f>ROUND(L15*(1+$N$8),-1)</f>
        <v>1583920</v>
      </c>
      <c r="O15" s="20">
        <f t="shared" si="4"/>
        <v>1631440</v>
      </c>
      <c r="P15" s="20">
        <f t="shared" si="4"/>
        <v>1680380</v>
      </c>
      <c r="Q15" s="18">
        <f>SUM(N15:P15)</f>
        <v>4895740</v>
      </c>
      <c r="R15" s="19">
        <f>SUBTOTAL(9,E15,I15,M15,Q15)</f>
        <v>17580280</v>
      </c>
    </row>
    <row r="16" spans="1:18">
      <c r="A16" s="16" t="s">
        <v>23</v>
      </c>
      <c r="B16" s="33">
        <v>500000</v>
      </c>
      <c r="C16" s="20">
        <f t="shared" si="1"/>
        <v>505000</v>
      </c>
      <c r="D16" s="20">
        <f t="shared" si="1"/>
        <v>510050</v>
      </c>
      <c r="E16" s="21">
        <f>SUM(B16:D16)</f>
        <v>1515050</v>
      </c>
      <c r="F16" s="20">
        <f>ROUND(D16*(1+$F$8),-1)</f>
        <v>525350</v>
      </c>
      <c r="G16" s="20">
        <f t="shared" si="2"/>
        <v>541110</v>
      </c>
      <c r="H16" s="20">
        <f t="shared" si="2"/>
        <v>557340</v>
      </c>
      <c r="I16" s="21">
        <f>SUM(F16:H16)</f>
        <v>1623800</v>
      </c>
      <c r="J16" s="20">
        <f>ROUND(H16*(1+$J$8),-1)</f>
        <v>568490</v>
      </c>
      <c r="K16" s="20">
        <f t="shared" si="3"/>
        <v>579860</v>
      </c>
      <c r="L16" s="20">
        <f t="shared" si="3"/>
        <v>591460</v>
      </c>
      <c r="M16" s="21">
        <f>SUM(J16:L16)</f>
        <v>1739810</v>
      </c>
      <c r="N16" s="20">
        <f>ROUND(L16*(1+$N$8),-1)</f>
        <v>609200</v>
      </c>
      <c r="O16" s="20">
        <f t="shared" si="4"/>
        <v>627480</v>
      </c>
      <c r="P16" s="20">
        <f t="shared" si="4"/>
        <v>646300</v>
      </c>
      <c r="Q16" s="21">
        <f>SUM(N16:P16)</f>
        <v>1882980</v>
      </c>
      <c r="R16" s="22">
        <f>SUBTOTAL(9,E16,I16,M16,Q16)</f>
        <v>6761640</v>
      </c>
    </row>
    <row r="17" spans="1:18" ht="18" thickBot="1">
      <c r="A17" s="23" t="s">
        <v>24</v>
      </c>
      <c r="B17" s="34">
        <f t="shared" ref="B17:R17" si="5">SUM(B14:B16)</f>
        <v>78300000</v>
      </c>
      <c r="C17" s="34">
        <f t="shared" si="5"/>
        <v>79083000</v>
      </c>
      <c r="D17" s="34">
        <f t="shared" si="5"/>
        <v>79873830</v>
      </c>
      <c r="E17" s="25">
        <f t="shared" si="5"/>
        <v>237256830</v>
      </c>
      <c r="F17" s="34">
        <f t="shared" si="5"/>
        <v>82270040</v>
      </c>
      <c r="G17" s="34">
        <f t="shared" si="5"/>
        <v>84738140</v>
      </c>
      <c r="H17" s="34">
        <f t="shared" si="5"/>
        <v>87280280</v>
      </c>
      <c r="I17" s="25">
        <f t="shared" si="5"/>
        <v>254288460</v>
      </c>
      <c r="J17" s="34">
        <f t="shared" si="5"/>
        <v>89025890</v>
      </c>
      <c r="K17" s="34">
        <f t="shared" si="5"/>
        <v>90806410</v>
      </c>
      <c r="L17" s="34">
        <f t="shared" si="5"/>
        <v>92622540</v>
      </c>
      <c r="M17" s="25">
        <f t="shared" si="5"/>
        <v>272454840</v>
      </c>
      <c r="N17" s="34">
        <f t="shared" si="5"/>
        <v>95401210</v>
      </c>
      <c r="O17" s="34">
        <f t="shared" si="5"/>
        <v>98263250</v>
      </c>
      <c r="P17" s="34">
        <f t="shared" si="5"/>
        <v>101211140</v>
      </c>
      <c r="Q17" s="25">
        <f t="shared" si="5"/>
        <v>294875600</v>
      </c>
      <c r="R17" s="26">
        <f t="shared" si="5"/>
        <v>1058875730</v>
      </c>
    </row>
    <row r="18" spans="1:18" ht="18" thickBot="1">
      <c r="A18" s="35" t="s">
        <v>25</v>
      </c>
      <c r="B18" s="36">
        <f t="shared" ref="B18:R18" si="6">B11-B17</f>
        <v>85400000</v>
      </c>
      <c r="C18" s="36">
        <f t="shared" si="6"/>
        <v>86254000</v>
      </c>
      <c r="D18" s="36">
        <f t="shared" si="6"/>
        <v>87116540</v>
      </c>
      <c r="E18" s="37">
        <f t="shared" si="6"/>
        <v>258770540</v>
      </c>
      <c r="F18" s="36">
        <f t="shared" si="6"/>
        <v>89730040</v>
      </c>
      <c r="G18" s="36">
        <f t="shared" si="6"/>
        <v>92421940</v>
      </c>
      <c r="H18" s="36">
        <f t="shared" si="6"/>
        <v>95194600</v>
      </c>
      <c r="I18" s="37">
        <f t="shared" si="6"/>
        <v>277346580</v>
      </c>
      <c r="J18" s="36">
        <f t="shared" si="6"/>
        <v>97098480</v>
      </c>
      <c r="K18" s="36">
        <f t="shared" si="6"/>
        <v>99040450</v>
      </c>
      <c r="L18" s="36">
        <f t="shared" si="6"/>
        <v>101021250</v>
      </c>
      <c r="M18" s="37">
        <f t="shared" si="6"/>
        <v>297160180</v>
      </c>
      <c r="N18" s="36">
        <f t="shared" si="6"/>
        <v>104051900</v>
      </c>
      <c r="O18" s="36">
        <f t="shared" si="6"/>
        <v>107173450</v>
      </c>
      <c r="P18" s="36">
        <f t="shared" si="6"/>
        <v>110388660</v>
      </c>
      <c r="Q18" s="37">
        <f t="shared" si="6"/>
        <v>321614010</v>
      </c>
      <c r="R18" s="38">
        <f t="shared" si="6"/>
        <v>1154891310</v>
      </c>
    </row>
    <row r="19" spans="1:18" ht="18" thickTop="1">
      <c r="A19" s="39"/>
      <c r="B19" s="17"/>
      <c r="C19" s="17"/>
      <c r="D19" s="17"/>
      <c r="E19" s="40"/>
      <c r="F19" s="17"/>
      <c r="G19" s="17"/>
      <c r="H19" s="17"/>
      <c r="I19" s="40"/>
      <c r="J19" s="17"/>
      <c r="K19" s="17"/>
      <c r="L19" s="17"/>
      <c r="M19" s="40"/>
      <c r="N19" s="17"/>
      <c r="O19" s="17"/>
      <c r="P19" s="17"/>
      <c r="Q19" s="40"/>
      <c r="R19" s="41"/>
    </row>
    <row r="20" spans="1:18">
      <c r="A20" s="10" t="s">
        <v>26</v>
      </c>
      <c r="B20" s="17"/>
      <c r="C20" s="17"/>
      <c r="D20" s="17"/>
      <c r="E20" s="31"/>
      <c r="F20" s="17"/>
      <c r="G20" s="17"/>
      <c r="H20" s="17"/>
      <c r="I20" s="31"/>
      <c r="J20" s="17"/>
      <c r="K20" s="17"/>
      <c r="L20" s="17"/>
      <c r="M20" s="31"/>
      <c r="N20" s="17"/>
      <c r="O20" s="17"/>
      <c r="P20" s="17"/>
      <c r="Q20" s="31"/>
      <c r="R20" s="32"/>
    </row>
    <row r="21" spans="1:18">
      <c r="A21" s="16" t="s">
        <v>27</v>
      </c>
      <c r="B21" s="42">
        <v>18400000</v>
      </c>
      <c r="C21" s="17">
        <f t="shared" ref="C21:D36" si="7">ROUND(B21*(1+$B$8),-1)</f>
        <v>18584000</v>
      </c>
      <c r="D21" s="17">
        <f t="shared" si="7"/>
        <v>18769840</v>
      </c>
      <c r="E21" s="18">
        <f t="shared" ref="E21:E36" si="8">SUM(B21:D21)</f>
        <v>55753840</v>
      </c>
      <c r="F21" s="17">
        <f t="shared" ref="F21:F36" si="9">ROUND(D21*(1+$F$8),-1)</f>
        <v>19332940</v>
      </c>
      <c r="G21" s="17">
        <f t="shared" ref="G21:H36" si="10">ROUND(F21*(1+$F$8),-1)</f>
        <v>19912930</v>
      </c>
      <c r="H21" s="17">
        <f t="shared" si="10"/>
        <v>20510320</v>
      </c>
      <c r="I21" s="18">
        <f t="shared" ref="I21:I36" si="11">SUM(F21:H21)</f>
        <v>59756190</v>
      </c>
      <c r="J21" s="17">
        <f t="shared" ref="J21:J36" si="12">ROUND(H21*(1+$J$8),-1)</f>
        <v>20920530</v>
      </c>
      <c r="K21" s="17">
        <f t="shared" ref="K21:L36" si="13">ROUND(J21*(1+$J$8),-1)</f>
        <v>21338940</v>
      </c>
      <c r="L21" s="17">
        <f t="shared" si="13"/>
        <v>21765720</v>
      </c>
      <c r="M21" s="18">
        <f t="shared" ref="M21:M36" si="14">SUM(J21:L21)</f>
        <v>64025190</v>
      </c>
      <c r="N21" s="17">
        <f t="shared" ref="N21:N36" si="15">ROUND(L21*(1+$N$8),-1)</f>
        <v>22418690</v>
      </c>
      <c r="O21" s="17">
        <f t="shared" ref="O21:P36" si="16">ROUND(N21*(1+$N$8),-1)</f>
        <v>23091250</v>
      </c>
      <c r="P21" s="17">
        <f t="shared" si="16"/>
        <v>23783990</v>
      </c>
      <c r="Q21" s="18">
        <f t="shared" ref="Q21:Q36" si="17">SUM(N21:P21)</f>
        <v>69293930</v>
      </c>
      <c r="R21" s="19">
        <f t="shared" ref="R21:R36" si="18">SUBTOTAL(9,E21,I21,M21,Q21)</f>
        <v>248829150</v>
      </c>
    </row>
    <row r="22" spans="1:18">
      <c r="A22" s="16" t="s">
        <v>28</v>
      </c>
      <c r="B22" s="20">
        <v>175000</v>
      </c>
      <c r="C22" s="20">
        <f t="shared" si="7"/>
        <v>176750</v>
      </c>
      <c r="D22" s="20">
        <f t="shared" si="7"/>
        <v>178520</v>
      </c>
      <c r="E22" s="18">
        <f t="shared" si="8"/>
        <v>530270</v>
      </c>
      <c r="F22" s="20">
        <f t="shared" si="9"/>
        <v>183880</v>
      </c>
      <c r="G22" s="20">
        <f t="shared" si="10"/>
        <v>189400</v>
      </c>
      <c r="H22" s="20">
        <f t="shared" si="10"/>
        <v>195080</v>
      </c>
      <c r="I22" s="18">
        <f t="shared" si="11"/>
        <v>568360</v>
      </c>
      <c r="J22" s="20">
        <f t="shared" si="12"/>
        <v>198980</v>
      </c>
      <c r="K22" s="20">
        <f t="shared" si="13"/>
        <v>202960</v>
      </c>
      <c r="L22" s="20">
        <f t="shared" si="13"/>
        <v>207020</v>
      </c>
      <c r="M22" s="18">
        <f t="shared" si="14"/>
        <v>608960</v>
      </c>
      <c r="N22" s="20">
        <f t="shared" si="15"/>
        <v>213230</v>
      </c>
      <c r="O22" s="20">
        <f t="shared" si="16"/>
        <v>219630</v>
      </c>
      <c r="P22" s="20">
        <f t="shared" si="16"/>
        <v>226220</v>
      </c>
      <c r="Q22" s="18">
        <f t="shared" si="17"/>
        <v>659080</v>
      </c>
      <c r="R22" s="19">
        <f t="shared" si="18"/>
        <v>2366670</v>
      </c>
    </row>
    <row r="23" spans="1:18">
      <c r="A23" s="16" t="s">
        <v>29</v>
      </c>
      <c r="B23" s="20">
        <v>200000</v>
      </c>
      <c r="C23" s="20">
        <f t="shared" si="7"/>
        <v>202000</v>
      </c>
      <c r="D23" s="20">
        <f t="shared" si="7"/>
        <v>204020</v>
      </c>
      <c r="E23" s="18">
        <f t="shared" si="8"/>
        <v>606020</v>
      </c>
      <c r="F23" s="20">
        <f t="shared" si="9"/>
        <v>210140</v>
      </c>
      <c r="G23" s="20">
        <f t="shared" si="10"/>
        <v>216440</v>
      </c>
      <c r="H23" s="20">
        <f t="shared" si="10"/>
        <v>222930</v>
      </c>
      <c r="I23" s="18">
        <f t="shared" si="11"/>
        <v>649510</v>
      </c>
      <c r="J23" s="20">
        <f t="shared" si="12"/>
        <v>227390</v>
      </c>
      <c r="K23" s="20">
        <f t="shared" si="13"/>
        <v>231940</v>
      </c>
      <c r="L23" s="20">
        <f t="shared" si="13"/>
        <v>236580</v>
      </c>
      <c r="M23" s="18">
        <f t="shared" si="14"/>
        <v>695910</v>
      </c>
      <c r="N23" s="20">
        <f t="shared" si="15"/>
        <v>243680</v>
      </c>
      <c r="O23" s="20">
        <f t="shared" si="16"/>
        <v>250990</v>
      </c>
      <c r="P23" s="20">
        <f t="shared" si="16"/>
        <v>258520</v>
      </c>
      <c r="Q23" s="18">
        <f t="shared" si="17"/>
        <v>753190</v>
      </c>
      <c r="R23" s="19">
        <f t="shared" si="18"/>
        <v>2704630</v>
      </c>
    </row>
    <row r="24" spans="1:18">
      <c r="A24" s="16" t="s">
        <v>30</v>
      </c>
      <c r="B24" s="20">
        <v>162000</v>
      </c>
      <c r="C24" s="20">
        <f t="shared" si="7"/>
        <v>163620</v>
      </c>
      <c r="D24" s="20">
        <f t="shared" si="7"/>
        <v>165260</v>
      </c>
      <c r="E24" s="18">
        <f t="shared" si="8"/>
        <v>490880</v>
      </c>
      <c r="F24" s="20">
        <f t="shared" si="9"/>
        <v>170220</v>
      </c>
      <c r="G24" s="20">
        <f t="shared" si="10"/>
        <v>175330</v>
      </c>
      <c r="H24" s="20">
        <f t="shared" si="10"/>
        <v>180590</v>
      </c>
      <c r="I24" s="18">
        <f t="shared" si="11"/>
        <v>526140</v>
      </c>
      <c r="J24" s="20">
        <f t="shared" si="12"/>
        <v>184200</v>
      </c>
      <c r="K24" s="20">
        <f t="shared" si="13"/>
        <v>187880</v>
      </c>
      <c r="L24" s="20">
        <f t="shared" si="13"/>
        <v>191640</v>
      </c>
      <c r="M24" s="18">
        <f t="shared" si="14"/>
        <v>563720</v>
      </c>
      <c r="N24" s="20">
        <f t="shared" si="15"/>
        <v>197390</v>
      </c>
      <c r="O24" s="20">
        <f t="shared" si="16"/>
        <v>203310</v>
      </c>
      <c r="P24" s="20">
        <f t="shared" si="16"/>
        <v>209410</v>
      </c>
      <c r="Q24" s="18">
        <f t="shared" si="17"/>
        <v>610110</v>
      </c>
      <c r="R24" s="19">
        <f t="shared" si="18"/>
        <v>2190850</v>
      </c>
    </row>
    <row r="25" spans="1:18">
      <c r="A25" s="16" t="s">
        <v>31</v>
      </c>
      <c r="B25" s="20">
        <v>200000</v>
      </c>
      <c r="C25" s="20">
        <f t="shared" si="7"/>
        <v>202000</v>
      </c>
      <c r="D25" s="20">
        <f t="shared" si="7"/>
        <v>204020</v>
      </c>
      <c r="E25" s="18">
        <f t="shared" si="8"/>
        <v>606020</v>
      </c>
      <c r="F25" s="20">
        <f t="shared" si="9"/>
        <v>210140</v>
      </c>
      <c r="G25" s="20">
        <f t="shared" si="10"/>
        <v>216440</v>
      </c>
      <c r="H25" s="20">
        <f t="shared" si="10"/>
        <v>222930</v>
      </c>
      <c r="I25" s="18">
        <f t="shared" si="11"/>
        <v>649510</v>
      </c>
      <c r="J25" s="20">
        <f t="shared" si="12"/>
        <v>227390</v>
      </c>
      <c r="K25" s="20">
        <f t="shared" si="13"/>
        <v>231940</v>
      </c>
      <c r="L25" s="20">
        <f t="shared" si="13"/>
        <v>236580</v>
      </c>
      <c r="M25" s="18">
        <f t="shared" si="14"/>
        <v>695910</v>
      </c>
      <c r="N25" s="20">
        <f t="shared" si="15"/>
        <v>243680</v>
      </c>
      <c r="O25" s="20">
        <f t="shared" si="16"/>
        <v>250990</v>
      </c>
      <c r="P25" s="20">
        <f t="shared" si="16"/>
        <v>258520</v>
      </c>
      <c r="Q25" s="18">
        <f t="shared" si="17"/>
        <v>753190</v>
      </c>
      <c r="R25" s="19">
        <f t="shared" si="18"/>
        <v>2704630</v>
      </c>
    </row>
    <row r="26" spans="1:18">
      <c r="A26" s="16" t="s">
        <v>32</v>
      </c>
      <c r="B26" s="20">
        <v>3800000</v>
      </c>
      <c r="C26" s="20">
        <f t="shared" si="7"/>
        <v>3838000</v>
      </c>
      <c r="D26" s="20">
        <f t="shared" si="7"/>
        <v>3876380</v>
      </c>
      <c r="E26" s="18">
        <f t="shared" si="8"/>
        <v>11514380</v>
      </c>
      <c r="F26" s="20">
        <f t="shared" si="9"/>
        <v>3992670</v>
      </c>
      <c r="G26" s="20">
        <f t="shared" si="10"/>
        <v>4112450</v>
      </c>
      <c r="H26" s="20">
        <f t="shared" si="10"/>
        <v>4235820</v>
      </c>
      <c r="I26" s="18">
        <f t="shared" si="11"/>
        <v>12340940</v>
      </c>
      <c r="J26" s="20">
        <f t="shared" si="12"/>
        <v>4320540</v>
      </c>
      <c r="K26" s="20">
        <f t="shared" si="13"/>
        <v>4406950</v>
      </c>
      <c r="L26" s="20">
        <f t="shared" si="13"/>
        <v>4495090</v>
      </c>
      <c r="M26" s="18">
        <f t="shared" si="14"/>
        <v>13222580</v>
      </c>
      <c r="N26" s="20">
        <f t="shared" si="15"/>
        <v>4629940</v>
      </c>
      <c r="O26" s="20">
        <f t="shared" si="16"/>
        <v>4768840</v>
      </c>
      <c r="P26" s="20">
        <f t="shared" si="16"/>
        <v>4911910</v>
      </c>
      <c r="Q26" s="18">
        <f t="shared" si="17"/>
        <v>14310690</v>
      </c>
      <c r="R26" s="19">
        <f t="shared" si="18"/>
        <v>51388590</v>
      </c>
    </row>
    <row r="27" spans="1:18">
      <c r="A27" s="16" t="s">
        <v>33</v>
      </c>
      <c r="B27" s="20">
        <v>300000</v>
      </c>
      <c r="C27" s="20">
        <f t="shared" si="7"/>
        <v>303000</v>
      </c>
      <c r="D27" s="20">
        <f t="shared" si="7"/>
        <v>306030</v>
      </c>
      <c r="E27" s="18">
        <f t="shared" si="8"/>
        <v>909030</v>
      </c>
      <c r="F27" s="20">
        <f t="shared" si="9"/>
        <v>315210</v>
      </c>
      <c r="G27" s="20">
        <f t="shared" si="10"/>
        <v>324670</v>
      </c>
      <c r="H27" s="20">
        <f t="shared" si="10"/>
        <v>334410</v>
      </c>
      <c r="I27" s="18">
        <f t="shared" si="11"/>
        <v>974290</v>
      </c>
      <c r="J27" s="20">
        <f t="shared" si="12"/>
        <v>341100</v>
      </c>
      <c r="K27" s="20">
        <f t="shared" si="13"/>
        <v>347920</v>
      </c>
      <c r="L27" s="20">
        <f t="shared" si="13"/>
        <v>354880</v>
      </c>
      <c r="M27" s="18">
        <f t="shared" si="14"/>
        <v>1043900</v>
      </c>
      <c r="N27" s="20">
        <f t="shared" si="15"/>
        <v>365530</v>
      </c>
      <c r="O27" s="20">
        <f t="shared" si="16"/>
        <v>376500</v>
      </c>
      <c r="P27" s="20">
        <f t="shared" si="16"/>
        <v>387800</v>
      </c>
      <c r="Q27" s="18">
        <f t="shared" si="17"/>
        <v>1129830</v>
      </c>
      <c r="R27" s="19">
        <f t="shared" si="18"/>
        <v>4057050</v>
      </c>
    </row>
    <row r="28" spans="1:18">
      <c r="A28" s="16" t="s">
        <v>34</v>
      </c>
      <c r="B28" s="20">
        <v>700000</v>
      </c>
      <c r="C28" s="20">
        <f t="shared" si="7"/>
        <v>707000</v>
      </c>
      <c r="D28" s="20">
        <f t="shared" si="7"/>
        <v>714070</v>
      </c>
      <c r="E28" s="18">
        <f t="shared" si="8"/>
        <v>2121070</v>
      </c>
      <c r="F28" s="20">
        <f t="shared" si="9"/>
        <v>735490</v>
      </c>
      <c r="G28" s="20">
        <f t="shared" si="10"/>
        <v>757550</v>
      </c>
      <c r="H28" s="20">
        <f t="shared" si="10"/>
        <v>780280</v>
      </c>
      <c r="I28" s="18">
        <f t="shared" si="11"/>
        <v>2273320</v>
      </c>
      <c r="J28" s="20">
        <f t="shared" si="12"/>
        <v>795890</v>
      </c>
      <c r="K28" s="20">
        <f t="shared" si="13"/>
        <v>811810</v>
      </c>
      <c r="L28" s="20">
        <f t="shared" si="13"/>
        <v>828050</v>
      </c>
      <c r="M28" s="18">
        <f t="shared" si="14"/>
        <v>2435750</v>
      </c>
      <c r="N28" s="20">
        <f t="shared" si="15"/>
        <v>852890</v>
      </c>
      <c r="O28" s="20">
        <f t="shared" si="16"/>
        <v>878480</v>
      </c>
      <c r="P28" s="20">
        <f t="shared" si="16"/>
        <v>904830</v>
      </c>
      <c r="Q28" s="18">
        <f t="shared" si="17"/>
        <v>2636200</v>
      </c>
      <c r="R28" s="19">
        <f t="shared" si="18"/>
        <v>9466340</v>
      </c>
    </row>
    <row r="29" spans="1:18">
      <c r="A29" s="16" t="s">
        <v>35</v>
      </c>
      <c r="B29" s="20">
        <v>2300000</v>
      </c>
      <c r="C29" s="20">
        <f t="shared" si="7"/>
        <v>2323000</v>
      </c>
      <c r="D29" s="20">
        <f t="shared" si="7"/>
        <v>2346230</v>
      </c>
      <c r="E29" s="18">
        <f t="shared" si="8"/>
        <v>6969230</v>
      </c>
      <c r="F29" s="20">
        <f t="shared" si="9"/>
        <v>2416620</v>
      </c>
      <c r="G29" s="20">
        <f t="shared" si="10"/>
        <v>2489120</v>
      </c>
      <c r="H29" s="20">
        <f t="shared" si="10"/>
        <v>2563790</v>
      </c>
      <c r="I29" s="18">
        <f t="shared" si="11"/>
        <v>7469530</v>
      </c>
      <c r="J29" s="20">
        <f t="shared" si="12"/>
        <v>2615070</v>
      </c>
      <c r="K29" s="20">
        <f t="shared" si="13"/>
        <v>2667370</v>
      </c>
      <c r="L29" s="20">
        <f t="shared" si="13"/>
        <v>2720720</v>
      </c>
      <c r="M29" s="18">
        <f t="shared" si="14"/>
        <v>8003160</v>
      </c>
      <c r="N29" s="20">
        <f t="shared" si="15"/>
        <v>2802340</v>
      </c>
      <c r="O29" s="20">
        <f t="shared" si="16"/>
        <v>2886410</v>
      </c>
      <c r="P29" s="20">
        <f t="shared" si="16"/>
        <v>2973000</v>
      </c>
      <c r="Q29" s="18">
        <f t="shared" si="17"/>
        <v>8661750</v>
      </c>
      <c r="R29" s="19">
        <f t="shared" si="18"/>
        <v>31103670</v>
      </c>
    </row>
    <row r="30" spans="1:18">
      <c r="A30" s="16" t="s">
        <v>36</v>
      </c>
      <c r="B30" s="20">
        <v>21600000</v>
      </c>
      <c r="C30" s="20">
        <f t="shared" si="7"/>
        <v>21816000</v>
      </c>
      <c r="D30" s="20">
        <f t="shared" si="7"/>
        <v>22034160</v>
      </c>
      <c r="E30" s="18">
        <f t="shared" si="8"/>
        <v>65450160</v>
      </c>
      <c r="F30" s="20">
        <f t="shared" si="9"/>
        <v>22695180</v>
      </c>
      <c r="G30" s="20">
        <f t="shared" si="10"/>
        <v>23376040</v>
      </c>
      <c r="H30" s="20">
        <f t="shared" si="10"/>
        <v>24077320</v>
      </c>
      <c r="I30" s="18">
        <f t="shared" si="11"/>
        <v>70148540</v>
      </c>
      <c r="J30" s="20">
        <f t="shared" si="12"/>
        <v>24558870</v>
      </c>
      <c r="K30" s="20">
        <f t="shared" si="13"/>
        <v>25050050</v>
      </c>
      <c r="L30" s="20">
        <f t="shared" si="13"/>
        <v>25551050</v>
      </c>
      <c r="M30" s="18">
        <f t="shared" si="14"/>
        <v>75159970</v>
      </c>
      <c r="N30" s="20">
        <f t="shared" si="15"/>
        <v>26317580</v>
      </c>
      <c r="O30" s="20">
        <f t="shared" si="16"/>
        <v>27107110</v>
      </c>
      <c r="P30" s="20">
        <f t="shared" si="16"/>
        <v>27920320</v>
      </c>
      <c r="Q30" s="18">
        <f t="shared" si="17"/>
        <v>81345010</v>
      </c>
      <c r="R30" s="19">
        <f t="shared" si="18"/>
        <v>292103680</v>
      </c>
    </row>
    <row r="31" spans="1:18">
      <c r="A31" s="16" t="s">
        <v>37</v>
      </c>
      <c r="B31" s="20">
        <v>1100000</v>
      </c>
      <c r="C31" s="20">
        <f t="shared" si="7"/>
        <v>1111000</v>
      </c>
      <c r="D31" s="20">
        <f t="shared" si="7"/>
        <v>1122110</v>
      </c>
      <c r="E31" s="18">
        <f t="shared" si="8"/>
        <v>3333110</v>
      </c>
      <c r="F31" s="20">
        <f t="shared" si="9"/>
        <v>1155770</v>
      </c>
      <c r="G31" s="20">
        <f t="shared" si="10"/>
        <v>1190440</v>
      </c>
      <c r="H31" s="20">
        <f t="shared" si="10"/>
        <v>1226150</v>
      </c>
      <c r="I31" s="18">
        <f t="shared" si="11"/>
        <v>3572360</v>
      </c>
      <c r="J31" s="20">
        <f t="shared" si="12"/>
        <v>1250670</v>
      </c>
      <c r="K31" s="20">
        <f t="shared" si="13"/>
        <v>1275680</v>
      </c>
      <c r="L31" s="20">
        <f t="shared" si="13"/>
        <v>1301190</v>
      </c>
      <c r="M31" s="18">
        <f t="shared" si="14"/>
        <v>3827540</v>
      </c>
      <c r="N31" s="20">
        <f t="shared" si="15"/>
        <v>1340230</v>
      </c>
      <c r="O31" s="20">
        <f t="shared" si="16"/>
        <v>1380440</v>
      </c>
      <c r="P31" s="20">
        <f t="shared" si="16"/>
        <v>1421850</v>
      </c>
      <c r="Q31" s="18">
        <f t="shared" si="17"/>
        <v>4142520</v>
      </c>
      <c r="R31" s="19">
        <f t="shared" si="18"/>
        <v>14875530</v>
      </c>
    </row>
    <row r="32" spans="1:18">
      <c r="A32" s="16" t="s">
        <v>38</v>
      </c>
      <c r="B32" s="20">
        <v>1300000</v>
      </c>
      <c r="C32" s="20">
        <f t="shared" si="7"/>
        <v>1313000</v>
      </c>
      <c r="D32" s="20">
        <f t="shared" si="7"/>
        <v>1326130</v>
      </c>
      <c r="E32" s="18">
        <f t="shared" si="8"/>
        <v>3939130</v>
      </c>
      <c r="F32" s="20">
        <f t="shared" si="9"/>
        <v>1365910</v>
      </c>
      <c r="G32" s="20">
        <f t="shared" si="10"/>
        <v>1406890</v>
      </c>
      <c r="H32" s="20">
        <f t="shared" si="10"/>
        <v>1449100</v>
      </c>
      <c r="I32" s="18">
        <f t="shared" si="11"/>
        <v>4221900</v>
      </c>
      <c r="J32" s="20">
        <f t="shared" si="12"/>
        <v>1478080</v>
      </c>
      <c r="K32" s="20">
        <f t="shared" si="13"/>
        <v>1507640</v>
      </c>
      <c r="L32" s="20">
        <f t="shared" si="13"/>
        <v>1537790</v>
      </c>
      <c r="M32" s="18">
        <f t="shared" si="14"/>
        <v>4523510</v>
      </c>
      <c r="N32" s="20">
        <f t="shared" si="15"/>
        <v>1583920</v>
      </c>
      <c r="O32" s="20">
        <f t="shared" si="16"/>
        <v>1631440</v>
      </c>
      <c r="P32" s="20">
        <f t="shared" si="16"/>
        <v>1680380</v>
      </c>
      <c r="Q32" s="18">
        <f t="shared" si="17"/>
        <v>4895740</v>
      </c>
      <c r="R32" s="19">
        <f t="shared" si="18"/>
        <v>17580280</v>
      </c>
    </row>
    <row r="33" spans="1:18">
      <c r="A33" s="16" t="s">
        <v>39</v>
      </c>
      <c r="B33" s="20">
        <v>500000</v>
      </c>
      <c r="C33" s="20">
        <f t="shared" si="7"/>
        <v>505000</v>
      </c>
      <c r="D33" s="20">
        <f t="shared" si="7"/>
        <v>510050</v>
      </c>
      <c r="E33" s="18">
        <f t="shared" si="8"/>
        <v>1515050</v>
      </c>
      <c r="F33" s="20">
        <f t="shared" si="9"/>
        <v>525350</v>
      </c>
      <c r="G33" s="20">
        <f t="shared" si="10"/>
        <v>541110</v>
      </c>
      <c r="H33" s="20">
        <f t="shared" si="10"/>
        <v>557340</v>
      </c>
      <c r="I33" s="18">
        <f t="shared" si="11"/>
        <v>1623800</v>
      </c>
      <c r="J33" s="20">
        <f t="shared" si="12"/>
        <v>568490</v>
      </c>
      <c r="K33" s="20">
        <f t="shared" si="13"/>
        <v>579860</v>
      </c>
      <c r="L33" s="20">
        <f t="shared" si="13"/>
        <v>591460</v>
      </c>
      <c r="M33" s="18">
        <f t="shared" si="14"/>
        <v>1739810</v>
      </c>
      <c r="N33" s="20">
        <f t="shared" si="15"/>
        <v>609200</v>
      </c>
      <c r="O33" s="20">
        <f t="shared" si="16"/>
        <v>627480</v>
      </c>
      <c r="P33" s="20">
        <f t="shared" si="16"/>
        <v>646300</v>
      </c>
      <c r="Q33" s="18">
        <f t="shared" si="17"/>
        <v>1882980</v>
      </c>
      <c r="R33" s="19">
        <f t="shared" si="18"/>
        <v>6761640</v>
      </c>
    </row>
    <row r="34" spans="1:18">
      <c r="A34" s="16" t="s">
        <v>40</v>
      </c>
      <c r="B34" s="20">
        <v>900000</v>
      </c>
      <c r="C34" s="20">
        <f t="shared" si="7"/>
        <v>909000</v>
      </c>
      <c r="D34" s="20">
        <f t="shared" si="7"/>
        <v>918090</v>
      </c>
      <c r="E34" s="18">
        <f t="shared" si="8"/>
        <v>2727090</v>
      </c>
      <c r="F34" s="20">
        <f t="shared" si="9"/>
        <v>945630</v>
      </c>
      <c r="G34" s="20">
        <f t="shared" si="10"/>
        <v>974000</v>
      </c>
      <c r="H34" s="20">
        <f t="shared" si="10"/>
        <v>1003220</v>
      </c>
      <c r="I34" s="18">
        <f t="shared" si="11"/>
        <v>2922850</v>
      </c>
      <c r="J34" s="20">
        <f t="shared" si="12"/>
        <v>1023280</v>
      </c>
      <c r="K34" s="20">
        <f t="shared" si="13"/>
        <v>1043750</v>
      </c>
      <c r="L34" s="20">
        <f t="shared" si="13"/>
        <v>1064630</v>
      </c>
      <c r="M34" s="18">
        <f t="shared" si="14"/>
        <v>3131660</v>
      </c>
      <c r="N34" s="20">
        <f t="shared" si="15"/>
        <v>1096570</v>
      </c>
      <c r="O34" s="20">
        <f t="shared" si="16"/>
        <v>1129470</v>
      </c>
      <c r="P34" s="20">
        <f t="shared" si="16"/>
        <v>1163350</v>
      </c>
      <c r="Q34" s="18">
        <f t="shared" si="17"/>
        <v>3389390</v>
      </c>
      <c r="R34" s="19">
        <f t="shared" si="18"/>
        <v>12170990</v>
      </c>
    </row>
    <row r="35" spans="1:18">
      <c r="A35" s="16" t="s">
        <v>41</v>
      </c>
      <c r="B35" s="20">
        <v>300000</v>
      </c>
      <c r="C35" s="20">
        <f t="shared" si="7"/>
        <v>303000</v>
      </c>
      <c r="D35" s="20">
        <f t="shared" si="7"/>
        <v>306030</v>
      </c>
      <c r="E35" s="18">
        <f t="shared" si="8"/>
        <v>909030</v>
      </c>
      <c r="F35" s="20">
        <f t="shared" si="9"/>
        <v>315210</v>
      </c>
      <c r="G35" s="20">
        <f t="shared" si="10"/>
        <v>324670</v>
      </c>
      <c r="H35" s="20">
        <f t="shared" si="10"/>
        <v>334410</v>
      </c>
      <c r="I35" s="18">
        <f t="shared" si="11"/>
        <v>974290</v>
      </c>
      <c r="J35" s="20">
        <f t="shared" si="12"/>
        <v>341100</v>
      </c>
      <c r="K35" s="20">
        <f t="shared" si="13"/>
        <v>347920</v>
      </c>
      <c r="L35" s="20">
        <f t="shared" si="13"/>
        <v>354880</v>
      </c>
      <c r="M35" s="18">
        <f t="shared" si="14"/>
        <v>1043900</v>
      </c>
      <c r="N35" s="20">
        <f t="shared" si="15"/>
        <v>365530</v>
      </c>
      <c r="O35" s="20">
        <f t="shared" si="16"/>
        <v>376500</v>
      </c>
      <c r="P35" s="20">
        <f t="shared" si="16"/>
        <v>387800</v>
      </c>
      <c r="Q35" s="18">
        <f t="shared" si="17"/>
        <v>1129830</v>
      </c>
      <c r="R35" s="19">
        <f t="shared" si="18"/>
        <v>4057050</v>
      </c>
    </row>
    <row r="36" spans="1:18">
      <c r="A36" s="16" t="s">
        <v>42</v>
      </c>
      <c r="B36" s="20">
        <v>165000</v>
      </c>
      <c r="C36" s="20">
        <f t="shared" si="7"/>
        <v>166650</v>
      </c>
      <c r="D36" s="20">
        <f t="shared" si="7"/>
        <v>168320</v>
      </c>
      <c r="E36" s="21">
        <f t="shared" si="8"/>
        <v>499970</v>
      </c>
      <c r="F36" s="20">
        <f t="shared" si="9"/>
        <v>173370</v>
      </c>
      <c r="G36" s="20">
        <f t="shared" si="10"/>
        <v>178570</v>
      </c>
      <c r="H36" s="20">
        <f t="shared" si="10"/>
        <v>183930</v>
      </c>
      <c r="I36" s="21">
        <f t="shared" si="11"/>
        <v>535870</v>
      </c>
      <c r="J36" s="20">
        <f t="shared" si="12"/>
        <v>187610</v>
      </c>
      <c r="K36" s="20">
        <f t="shared" si="13"/>
        <v>191360</v>
      </c>
      <c r="L36" s="20">
        <f t="shared" si="13"/>
        <v>195190</v>
      </c>
      <c r="M36" s="21">
        <f t="shared" si="14"/>
        <v>574160</v>
      </c>
      <c r="N36" s="20">
        <f t="shared" si="15"/>
        <v>201050</v>
      </c>
      <c r="O36" s="20">
        <f t="shared" si="16"/>
        <v>207080</v>
      </c>
      <c r="P36" s="20">
        <f t="shared" si="16"/>
        <v>213290</v>
      </c>
      <c r="Q36" s="21">
        <f t="shared" si="17"/>
        <v>621420</v>
      </c>
      <c r="R36" s="22">
        <f t="shared" si="18"/>
        <v>2231420</v>
      </c>
    </row>
    <row r="37" spans="1:18" ht="18" thickBot="1">
      <c r="A37" s="10" t="s">
        <v>43</v>
      </c>
      <c r="B37" s="36">
        <f t="shared" ref="B37:R37" si="19">SUM(B21:B36)</f>
        <v>52102000</v>
      </c>
      <c r="C37" s="36">
        <f t="shared" si="19"/>
        <v>52623020</v>
      </c>
      <c r="D37" s="36">
        <f t="shared" si="19"/>
        <v>53149260</v>
      </c>
      <c r="E37" s="43">
        <f t="shared" si="19"/>
        <v>157874280</v>
      </c>
      <c r="F37" s="36">
        <f t="shared" si="19"/>
        <v>54743730</v>
      </c>
      <c r="G37" s="36">
        <f t="shared" si="19"/>
        <v>56386050</v>
      </c>
      <c r="H37" s="36">
        <f t="shared" si="19"/>
        <v>58077620</v>
      </c>
      <c r="I37" s="43">
        <f t="shared" si="19"/>
        <v>169207400</v>
      </c>
      <c r="J37" s="36">
        <f t="shared" si="19"/>
        <v>59239190</v>
      </c>
      <c r="K37" s="36">
        <f t="shared" si="19"/>
        <v>60423970</v>
      </c>
      <c r="L37" s="36">
        <f t="shared" si="19"/>
        <v>61632470</v>
      </c>
      <c r="M37" s="43">
        <f t="shared" si="19"/>
        <v>181295630</v>
      </c>
      <c r="N37" s="36">
        <f t="shared" si="19"/>
        <v>63481450</v>
      </c>
      <c r="O37" s="36">
        <f t="shared" si="19"/>
        <v>65385920</v>
      </c>
      <c r="P37" s="36">
        <f t="shared" si="19"/>
        <v>67347490</v>
      </c>
      <c r="Q37" s="43">
        <f t="shared" si="19"/>
        <v>196214860</v>
      </c>
      <c r="R37" s="44">
        <f t="shared" si="19"/>
        <v>704592170</v>
      </c>
    </row>
    <row r="38" spans="1:18" ht="18" thickTop="1">
      <c r="A38" s="45"/>
      <c r="B38" s="17"/>
      <c r="C38" s="17"/>
      <c r="D38" s="17"/>
      <c r="E38" s="29"/>
      <c r="F38" s="17"/>
      <c r="G38" s="17"/>
      <c r="H38" s="17"/>
      <c r="I38" s="29"/>
      <c r="J38" s="17"/>
      <c r="K38" s="17"/>
      <c r="L38" s="17"/>
      <c r="M38" s="29"/>
      <c r="N38" s="17"/>
      <c r="O38" s="17"/>
      <c r="P38" s="17"/>
      <c r="Q38" s="29"/>
      <c r="R38" s="46"/>
    </row>
    <row r="39" spans="1:18" ht="18" thickBot="1">
      <c r="A39" s="10" t="s">
        <v>44</v>
      </c>
      <c r="B39" s="47">
        <f t="shared" ref="B39:R39" si="20">B18-B37</f>
        <v>33298000</v>
      </c>
      <c r="C39" s="47">
        <f t="shared" si="20"/>
        <v>33630980</v>
      </c>
      <c r="D39" s="47">
        <f t="shared" si="20"/>
        <v>33967280</v>
      </c>
      <c r="E39" s="48">
        <f t="shared" si="20"/>
        <v>100896260</v>
      </c>
      <c r="F39" s="47">
        <f t="shared" si="20"/>
        <v>34986310</v>
      </c>
      <c r="G39" s="47">
        <f t="shared" si="20"/>
        <v>36035890</v>
      </c>
      <c r="H39" s="47">
        <f t="shared" si="20"/>
        <v>37116980</v>
      </c>
      <c r="I39" s="48">
        <f t="shared" si="20"/>
        <v>108139180</v>
      </c>
      <c r="J39" s="47">
        <f t="shared" si="20"/>
        <v>37859290</v>
      </c>
      <c r="K39" s="47">
        <f t="shared" si="20"/>
        <v>38616480</v>
      </c>
      <c r="L39" s="47">
        <f t="shared" si="20"/>
        <v>39388780</v>
      </c>
      <c r="M39" s="48">
        <f t="shared" si="20"/>
        <v>115864550</v>
      </c>
      <c r="N39" s="47">
        <f t="shared" si="20"/>
        <v>40570450</v>
      </c>
      <c r="O39" s="47">
        <f t="shared" si="20"/>
        <v>41787530</v>
      </c>
      <c r="P39" s="47">
        <f t="shared" si="20"/>
        <v>43041170</v>
      </c>
      <c r="Q39" s="48">
        <f t="shared" si="20"/>
        <v>125399150</v>
      </c>
      <c r="R39" s="49">
        <f t="shared" si="20"/>
        <v>450299140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Formatting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abc</cp:lastModifiedBy>
  <dcterms:created xsi:type="dcterms:W3CDTF">2011-11-13T19:33:15Z</dcterms:created>
  <dcterms:modified xsi:type="dcterms:W3CDTF">2012-01-30T13:07:04Z</dcterms:modified>
</cp:coreProperties>
</file>